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13_ncr:1_{2ACAC787-407D-4438-921E-A0D4F83E153B}" xr6:coauthVersionLast="46" xr6:coauthVersionMax="46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<sst xmlns="http://schemas.openxmlformats.org/spreadsheetml/2006/main" count="925" uniqueCount="663">
  <si>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</si>
  <si>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</si>
  <si>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</si>
  <si>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</si>
  <si>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</si>
  <si>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</si>
  <si>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</si>
  <si>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</si>
  <si>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</si>
  <si>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</si>
  <si>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</si>
  <si>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</si>
  <si>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</si>
  <si>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</si>
  <si>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</si>
  <si>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</si>
  <si>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</si>
  <si>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</si>
  <si>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</si>
  <si>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</si>
  <si>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</si>
  <si>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</si>
  <si>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</si>
  <si>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</si>
  <si>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</si>
  <si>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</si>
  <si>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</si>
  <si>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</si>
  <si>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</si>
  <si>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</si>
  <si>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</si>
  <si>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</si>
  <si>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</si>
  <si>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</si>
  <si>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</si>
  <si>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</si>
  <si>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</si>
  <si>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</si>
  <si>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</si>
  <si>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</si>
  <si>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</si>
  <si>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</si>
  <si>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</si>
  <si>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</si>
  <si>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</si>
  <si>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</si>
  <si>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</si>
  <si>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</si>
  <si>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</si>
  <si>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</si>
  <si>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</si>
  <si>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</si>
  <si>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</si>
  <si>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</si>
  <si>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</si>
  <si>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</si>
  <si>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</si>
  <si>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</si>
  <si>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</si>
  <si>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</si>
  <si>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</si>
  <si>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</si>
  <si>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</si>
  <si>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</si>
  <si>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</si>
  <si>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</si>
  <si>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</si>
  <si>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</si>
  <si>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</si>
  <si>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</si>
  <si>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</si>
  <si>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</si>
  <si>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</si>
  <si>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</si>
  <si>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</si>
  <si>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</si>
  <si>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</si>
  <si>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</si>
  <si>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</si>
  <si>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</si>
  <si>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</si>
  <si>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</si>
  <si>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</si>
  <si>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</si>
  <si>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</si>
  <si>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</si>
  <si>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</si>
  <si>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</si>
  <si>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</si>
  <si>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</si>
  <si>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</si>
  <si>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</si>
  <si>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</si>
  <si>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</si>
  <si>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</si>
  <si>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</si>
  <si>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</si>
  <si>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</si>
  <si>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</si>
  <si>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</si>
  <si>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</si>
  <si>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</si>
  <si>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</si>
  <si>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</si>
  <si>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</si>
  <si>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</si>
  <si>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</si>
  <si>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</si>
  <si>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</si>
  <si>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</si>
  <si>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</si>
  <si>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</si>
  <si>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</si>
  <si>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</si>
  <si>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</si>
  <si>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</si>
  <si>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</si>
  <si>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</si>
  <si>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</si>
  <si>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</si>
  <si>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</si>
  <si>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</si>
  <si>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</si>
  <si>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</si>
  <si>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</si>
  <si>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</si>
  <si>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</si>
  <si>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</si>
  <si>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</si>
  <si>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</si>
  <si>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</si>
  <si>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</si>
  <si>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</si>
  <si>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</si>
  <si>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</si>
  <si>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</si>
  <si>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</si>
  <si>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</si>
  <si>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</si>
  <si>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</si>
  <si>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</si>
  <si>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</si>
  <si>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</si>
  <si>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</si>
  <si>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</si>
  <si>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</si>
  <si>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</si>
  <si>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</si>
  <si>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</si>
  <si>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</si>
  <si>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</si>
  <si>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</si>
  <si>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</si>
  <si>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</si>
  <si>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</si>
  <si>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</si>
  <si>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</si>
  <si>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</si>
  <si>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</si>
  <si>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</si>
  <si>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</si>
  <si>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</si>
  <si>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</si>
  <si>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</si>
  <si>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</si>
  <si>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</si>
  <si>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</si>
  <si>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</si>
  <si>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</si>
  <si>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</si>
  <si>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</si>
  <si>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</si>
  <si>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</si>
  <si>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</si>
  <si>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</si>
  <si>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</si>
  <si>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</si>
  <si>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</si>
  <si>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</si>
  <si>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</si>
  <si>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</si>
  <si>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</si>
  <si>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</si>
  <si>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</si>
  <si>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</si>
  <si>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</si>
  <si>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</si>
  <si>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</si>
  <si>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</si>
  <si>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</si>
  <si>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</si>
  <si>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</si>
  <si>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</si>
  <si>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</si>
  <si>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</si>
  <si>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</si>
  <si>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</si>
  <si>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</si>
  <si>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</si>
  <si>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</si>
  <si>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</si>
  <si>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</si>
  <si>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</si>
  <si>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</si>
  <si>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</si>
  <si>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</si>
  <si>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</si>
  <si>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</si>
  <si>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</si>
  <si>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</si>
  <si>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</si>
  <si>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</si>
  <si>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</si>
  <si>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</si>
  <si>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</si>
  <si>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</si>
  <si>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</si>
  <si>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</si>
  <si>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</si>
  <si>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</si>
  <si>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</si>
  <si>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</si>
  <si>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</si>
  <si>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</si>
  <si>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</si>
  <si>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</si>
  <si>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</si>
  <si>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</si>
  <si>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</si>
  <si>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</si>
  <si>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</si>
  <si>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</si>
  <si>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</si>
  <si>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</si>
  <si>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</si>
  <si>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</si>
  <si>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</si>
  <si>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</si>
  <si>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</si>
  <si>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</si>
  <si>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</si>
  <si>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</si>
  <si>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</si>
  <si>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</si>
  <si>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</si>
  <si>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</si>
  <si>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</si>
  <si>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</si>
  <si>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</si>
  <si>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</si>
  <si>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</si>
  <si>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</si>
  <si>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</si>
  <si>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</si>
  <si>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</si>
  <si>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</si>
  <si>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</si>
  <si>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</si>
  <si>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</si>
  <si>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</si>
  <si>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</si>
  <si>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</si>
  <si>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</si>
  <si>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</si>
  <si>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</si>
  <si>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</si>
  <si>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</si>
  <si>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</si>
  <si>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</si>
  <si>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</si>
  <si>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</si>
  <si>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</si>
  <si>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</si>
  <si>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</si>
  <si>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</si>
  <si>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</si>
  <si>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</si>
  <si>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</si>
  <si>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</si>
  <si>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</si>
  <si>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</si>
  <si>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</si>
  <si>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</si>
  <si>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</si>
  <si>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</si>
  <si>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</si>
  <si>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</si>
  <si>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</si>
  <si>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</si>
  <si>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</si>
  <si>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</si>
  <si>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</si>
  <si>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</si>
  <si>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</si>
  <si>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</si>
  <si>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</si>
  <si>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</si>
  <si>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</si>
  <si>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</si>
  <si>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</si>
  <si>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</si>
  <si>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</si>
  <si>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</si>
  <si>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</si>
  <si>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</si>
  <si>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</si>
  <si>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</si>
  <si>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</si>
  <si>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</si>
  <si>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</si>
  <si>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</si>
  <si>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</si>
  <si>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</si>
  <si>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</si>
  <si>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</si>
  <si>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</si>
  <si>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</si>
  <si>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</si>
  <si>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</si>
  <si>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</si>
  <si>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</si>
  <si>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</si>
  <si>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</si>
  <si>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</si>
  <si>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</si>
  <si>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</si>
  <si>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</si>
  <si>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</si>
  <si>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</si>
  <si>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</si>
  <si>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</si>
  <si>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</si>
  <si>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</si>
  <si>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</si>
  <si>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</si>
  <si>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</si>
  <si>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</si>
  <si>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</si>
  <si>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</si>
  <si>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</si>
  <si>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</si>
  <si>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</si>
  <si>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</si>
  <si>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</si>
  <si>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</si>
  <si>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</si>
  <si>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</si>
  <si>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</si>
  <si>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</si>
  <si>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</si>
  <si>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</si>
  <si>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</si>
  <si>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</si>
  <si>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</si>
  <si>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</si>
  <si>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</si>
  <si>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</si>
  <si>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</si>
  <si>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</si>
  <si>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</si>
  <si>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</si>
  <si>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</si>
  <si>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</si>
  <si>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</si>
  <si>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</si>
  <si>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</si>
  <si>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</si>
  <si>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</si>
  <si>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</si>
  <si>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</si>
  <si>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</si>
  <si>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</si>
  <si>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</si>
  <si>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</si>
  <si>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</si>
  <si>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</si>
  <si>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</si>
  <si>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</si>
  <si>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</si>
  <si>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</si>
  <si>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</si>
  <si>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</si>
  <si>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</si>
  <si>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</si>
  <si>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</si>
  <si>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</si>
  <si>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</si>
  <si>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</si>
  <si>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</si>
  <si>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</si>
  <si>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</si>
  <si>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</si>
  <si>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</si>
  <si>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</si>
  <si>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</si>
  <si>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</si>
  <si>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</si>
  <si>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</si>
  <si>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</si>
  <si>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</si>
  <si>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</si>
  <si>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</si>
  <si>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</si>
  <si>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</si>
  <si>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</si>
  <si>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</si>
  <si>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</si>
  <si>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</si>
  <si>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</si>
  <si>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</si>
  <si>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</si>
  <si>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</si>
  <si>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</si>
  <si>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</si>
  <si>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</si>
  <si>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</si>
  <si>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</si>
  <si>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</si>
  <si>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</si>
  <si>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</si>
  <si>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</si>
  <si>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</si>
  <si>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</si>
  <si>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</si>
  <si>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</si>
  <si>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</si>
  <si>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</si>
  <si>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</si>
  <si>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</si>
  <si>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</si>
  <si>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</si>
  <si>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</si>
  <si>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</si>
  <si>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</si>
  <si>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</si>
  <si>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</si>
  <si>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</si>
  <si>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</si>
  <si>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</si>
  <si>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</si>
  <si>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</si>
  <si>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</si>
  <si>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</si>
  <si>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</si>
  <si>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</si>
  <si>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</si>
  <si>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</si>
  <si>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</si>
  <si>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</si>
  <si>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</si>
  <si>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</si>
  <si>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</si>
  <si>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</si>
  <si>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</si>
  <si>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</si>
  <si>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</si>
  <si>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</si>
  <si>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</si>
  <si>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</si>
  <si>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</si>
  <si>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</si>
  <si>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</si>
  <si>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</si>
  <si>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</si>
  <si>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</si>
  <si>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</si>
  <si>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</si>
  <si>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</si>
  <si>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</si>
  <si>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</si>
  <si>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</si>
  <si>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</si>
  <si>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</si>
  <si>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</si>
  <si>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</si>
  <si>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</si>
  <si>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</si>
  <si>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</si>
  <si>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</si>
  <si>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</si>
  <si>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</si>
  <si>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</si>
  <si>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</si>
  <si>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</si>
  <si>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</si>
  <si>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</si>
  <si>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</si>
  <si>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</si>
  <si>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</si>
  <si>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</si>
  <si>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</si>
  <si>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</si>
  <si>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</si>
  <si>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</si>
  <si>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</si>
  <si>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</si>
  <si>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</si>
  <si>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</si>
  <si>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</si>
  <si>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</si>
  <si>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</si>
  <si>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</si>
  <si>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</si>
  <si>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</si>
  <si>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</si>
  <si>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</si>
  <si>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</si>
  <si>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</si>
  <si>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</si>
  <si>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</si>
  <si>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</si>
  <si>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</si>
  <si>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</si>
  <si>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</si>
  <si>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</si>
  <si>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</si>
  <si>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</si>
  <si>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</si>
  <si>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</si>
  <si>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</si>
  <si>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</si>
  <si>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</si>
  <si>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</si>
  <si>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</si>
  <si>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</si>
  <si>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</si>
  <si>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</si>
  <si>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</si>
  <si>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</si>
  <si>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</si>
  <si>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</si>
  <si>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</si>
  <si>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</si>
  <si>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</si>
  <si>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</si>
  <si>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</si>
  <si>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</si>
  <si>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</si>
  <si>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</si>
  <si>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</si>
  <si>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</si>
  <si>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</si>
  <si>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</si>
  <si>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</si>
  <si>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</si>
  <si>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</si>
  <si>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</si>
  <si>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</si>
  <si>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</si>
  <si>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</si>
  <si>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</si>
  <si>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</si>
  <si>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</si>
  <si>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</si>
  <si>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</si>
  <si>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</si>
  <si>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</si>
  <si>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</si>
  <si>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</si>
  <si>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</si>
  <si>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</si>
  <si>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</si>
  <si>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</si>
  <si>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</si>
  <si>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</si>
  <si>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</si>
  <si>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</si>
  <si>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</si>
  <si>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</si>
  <si>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</si>
  <si>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</si>
  <si>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</si>
  <si>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</si>
  <si>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</si>
  <si>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</si>
  <si>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</si>
  <si>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</si>
  <si>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</si>
  <si>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</si>
  <si>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</si>
  <si>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</si>
  <si>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</si>
  <si>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</si>
  <si>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</si>
  <si>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</si>
  <si>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</si>
  <si>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</si>
  <si>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</si>
  <si>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</si>
  <si>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</si>
  <si>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</si>
  <si>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</si>
  <si>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</si>
  <si>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</si>
  <si>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</si>
  <si>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</si>
  <si>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</si>
  <si>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</si>
  <si>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</si>
  <si>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</si>
  <si>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</si>
  <si>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</si>
  <si>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</si>
  <si>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</si>
  <si>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</si>
  <si>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</si>
  <si>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</si>
  <si>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</si>
  <si>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</si>
  <si>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</si>
  <si>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</si>
  <si>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</si>
  <si>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</si>
  <si>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</si>
  <si>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</si>
  <si>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</si>
  <si>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</si>
  <si>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</si>
  <si>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</si>
  <si>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</si>
  <si>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</si>
  <si>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</si>
  <si>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</si>
  <si>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</si>
  <si>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</si>
  <si>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</si>
  <si>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</si>
  <si>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</si>
  <si>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</si>
  <si>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</si>
  <si>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</si>
  <si>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</si>
  <si>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</si>
  <si>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</si>
  <si>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</si>
  <si>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</si>
  <si>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</si>
  <si>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</si>
  <si>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</si>
  <si>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</si>
  <si>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</si>
  <si>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</si>
  <si>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</si>
  <si>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</si>
  <si>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</si>
  <si>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</si>
  <si>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</si>
  <si>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</si>
  <si>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</si>
  <si>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</si>
  <si>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</si>
  <si>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2021</t>
  </si>
  <si>
    <t>CORRESPONDIENTE DEL 01 DE ENERO DEL 2021 AL 31 DE DICIEMBRE DEL 2021</t>
  </si>
  <si>
    <t>PRESIDENTE MUNICIPAL</t>
  </si>
  <si>
    <t>TESORERO MUNICIPAL</t>
  </si>
  <si>
    <t>LIC. CLAUDIA SILVA CAMPOS</t>
  </si>
  <si>
    <t>LIC. CLAUDIA SILVA CAMPOS                                 C.P. Y L.D. CLAUDIA SALINAS CERVANTES</t>
  </si>
  <si>
    <t xml:space="preserve">      PRESIDENTE MUNICIPAL                                                    TESORERO MUNICIPAL</t>
  </si>
  <si>
    <t>C.P. Y L.D. CLAUDIA SALINAS CERVANTES</t>
  </si>
  <si>
    <t>____________________________</t>
  </si>
  <si>
    <t xml:space="preserve">                 TESORERO MUNICIPAL</t>
  </si>
  <si>
    <t>___________________________________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</si>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</sst>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3" fillId="0" borderId="0" xfId="3" applyFont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E8CF0276-BF6E-4F36-A29B-E90931C9BB06}"/>
    <cellStyle name="Millares 2 3" xfId="14" xr:uid="{81BE6159-AD95-4EEF-A455-8078A324418F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61" sqref="B61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customWidth="1"/>
    <col min="3" max="3" width="12.85546875" style="14"/>
    <col min="4" max="4" width="19" style="14" customWidth="1"/>
    <col min="5" max="16384" width="12.85546875" style="14"/>
  </cols>
  <sheetData>
    <row r="1" spans="1:4" ht="18.95" customHeight="1" x14ac:dyDescent="0.2">
      <c r="A1" s="152" t="s">
        <v>651</v>
      </c>
      <c r="B1" s="152"/>
      <c r="C1" s="36" t="s">
        <v>179</v>
      </c>
      <c r="D1" s="37">
        <v>2021</v>
      </c>
    </row>
    <row r="2" spans="1:4" x14ac:dyDescent="0.2">
      <c r="A2" s="153" t="s">
        <v>485</v>
      </c>
      <c r="B2" s="153"/>
      <c r="C2" s="36" t="s">
        <v>181</v>
      </c>
      <c r="D2" s="39" t="s">
        <v>606</v>
      </c>
    </row>
    <row r="3" spans="1:4" x14ac:dyDescent="0.2">
      <c r="A3" s="154" t="s">
        <v>652</v>
      </c>
      <c r="B3" s="154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5" t="s">
        <v>649</v>
      </c>
      <c r="B43" s="155"/>
      <c r="C43" s="150"/>
      <c r="D43" s="150"/>
      <c r="E43" s="150"/>
    </row>
    <row r="52" spans="2:4" x14ac:dyDescent="0.2">
      <c r="B52" s="151" t="s">
        <v>656</v>
      </c>
      <c r="C52" s="157"/>
      <c r="D52" s="157"/>
    </row>
    <row r="53" spans="2:4" x14ac:dyDescent="0.2">
      <c r="B53" s="151" t="s">
        <v>657</v>
      </c>
      <c r="C53" s="156"/>
      <c r="D53" s="156"/>
    </row>
  </sheetData>
  <sheetProtection formatCells="0" formatColumns="0" formatRows="0" autoFilter="0" pivotTables="0"/>
  <mergeCells count="6">
    <mergeCell ref="A1:B1"/>
    <mergeCell ref="A2:B2"/>
    <mergeCell ref="A3:B3"/>
    <mergeCell ref="A43:B43"/>
    <mergeCell ref="C53:D53"/>
    <mergeCell ref="C52:D52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47"/>
  <sheetViews>
    <sheetView showGridLines="0" tabSelected="1" topLeftCell="A7" workbookViewId="0">
      <selection activeCell="C53" sqref="C5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4" width="13.85546875" style="59" customWidth="1"/>
    <col min="5" max="16384" width="11.42578125" style="59"/>
  </cols>
  <sheetData>
    <row r="1" spans="1:3" s="58" customFormat="1" ht="18" customHeight="1" x14ac:dyDescent="0.25">
      <c r="A1" s="161" t="str">
        <f>ESF!A1</f>
        <v>MUNICIPIO DE ACAMBARO, GTO. 2021</v>
      </c>
      <c r="B1" s="162"/>
      <c r="C1" s="163"/>
    </row>
    <row r="2" spans="1:3" s="58" customFormat="1" ht="18" customHeight="1" x14ac:dyDescent="0.25">
      <c r="A2" s="164" t="s">
        <v>482</v>
      </c>
      <c r="B2" s="165"/>
      <c r="C2" s="166"/>
    </row>
    <row r="3" spans="1:3" s="58" customFormat="1" ht="18" customHeight="1" x14ac:dyDescent="0.25">
      <c r="A3" s="164" t="str">
        <f>ESF!A3</f>
        <v>CORRESPONDIENTE DEL 01 DE ENERO DEL 2021 AL 31 DE DICIEMBRE DEL 2021</v>
      </c>
      <c r="B3" s="165"/>
      <c r="C3" s="166"/>
    </row>
    <row r="4" spans="1:3" s="60" customFormat="1" x14ac:dyDescent="0.2">
      <c r="A4" s="167" t="s">
        <v>478</v>
      </c>
      <c r="B4" s="168"/>
      <c r="C4" s="169"/>
    </row>
    <row r="5" spans="1:3" x14ac:dyDescent="0.2">
      <c r="A5" s="75" t="s">
        <v>517</v>
      </c>
      <c r="B5" s="75"/>
      <c r="C5" s="76">
        <v>353982644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8508360.4600000009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8508360.4600000009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362491004.45999998</v>
      </c>
    </row>
    <row r="22" spans="1:3" x14ac:dyDescent="0.2">
      <c r="B22" s="42" t="s">
        <v>649</v>
      </c>
    </row>
    <row r="46" spans="2:4" x14ac:dyDescent="0.2">
      <c r="B46" s="151" t="s">
        <v>655</v>
      </c>
      <c r="C46" s="157" t="s">
        <v>658</v>
      </c>
      <c r="D46" s="157"/>
    </row>
    <row r="47" spans="2:4" x14ac:dyDescent="0.2">
      <c r="B47" s="151" t="s">
        <v>653</v>
      </c>
      <c r="C47" s="156" t="s">
        <v>654</v>
      </c>
      <c r="D47" s="156"/>
    </row>
  </sheetData>
  <mergeCells count="6">
    <mergeCell ref="C47:D47"/>
    <mergeCell ref="A1:C1"/>
    <mergeCell ref="A2:C2"/>
    <mergeCell ref="A3:C3"/>
    <mergeCell ref="A4:C4"/>
    <mergeCell ref="C46:D46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61"/>
  <sheetViews>
    <sheetView showGridLines="0" topLeftCell="A10" workbookViewId="0">
      <selection activeCell="H44" sqref="H44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4" width="13.5703125" style="59" customWidth="1"/>
    <col min="5" max="16384" width="11.42578125" style="59"/>
  </cols>
  <sheetData>
    <row r="1" spans="1:3" s="61" customFormat="1" ht="18.95" customHeight="1" x14ac:dyDescent="0.25">
      <c r="A1" s="170" t="str">
        <f>ESF!A1</f>
        <v>MUNICIPIO DE ACAMBARO, GTO. 2021</v>
      </c>
      <c r="B1" s="171"/>
      <c r="C1" s="172"/>
    </row>
    <row r="2" spans="1:3" s="61" customFormat="1" ht="18.95" customHeight="1" x14ac:dyDescent="0.25">
      <c r="A2" s="173" t="s">
        <v>483</v>
      </c>
      <c r="B2" s="174"/>
      <c r="C2" s="175"/>
    </row>
    <row r="3" spans="1:3" s="61" customFormat="1" ht="18.95" customHeight="1" x14ac:dyDescent="0.25">
      <c r="A3" s="173" t="str">
        <f>ESF!A3</f>
        <v>CORRESPONDIENTE DEL 01 DE ENERO DEL 2021 AL 31 DE DICIEMBRE DEL 2021</v>
      </c>
      <c r="B3" s="174"/>
      <c r="C3" s="175"/>
    </row>
    <row r="4" spans="1:3" x14ac:dyDescent="0.2">
      <c r="A4" s="167" t="s">
        <v>478</v>
      </c>
      <c r="B4" s="168"/>
      <c r="C4" s="169"/>
    </row>
    <row r="5" spans="1:3" x14ac:dyDescent="0.2">
      <c r="A5" s="105" t="s">
        <v>530</v>
      </c>
      <c r="B5" s="75"/>
      <c r="C5" s="98">
        <v>426975279.06999999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/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11633228.4</v>
      </c>
    </row>
    <row r="31" spans="1:3" x14ac:dyDescent="0.2">
      <c r="A31" s="115" t="s">
        <v>552</v>
      </c>
      <c r="B31" s="97" t="s">
        <v>427</v>
      </c>
      <c r="C31" s="108">
        <v>11633228.4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438608507.46999997</v>
      </c>
    </row>
    <row r="41" spans="1:3" x14ac:dyDescent="0.2">
      <c r="B41" s="42" t="s">
        <v>649</v>
      </c>
    </row>
    <row r="59" spans="2:4" ht="15" x14ac:dyDescent="0.25">
      <c r="B59" s="59" t="s">
        <v>659</v>
      </c>
      <c r="C59" s="59" t="s">
        <v>661</v>
      </c>
      <c r="D59"/>
    </row>
    <row r="60" spans="2:4" x14ac:dyDescent="0.2">
      <c r="B60" s="151" t="s">
        <v>655</v>
      </c>
      <c r="C60" s="157" t="s">
        <v>658</v>
      </c>
      <c r="D60" s="157"/>
    </row>
    <row r="61" spans="2:4" x14ac:dyDescent="0.2">
      <c r="B61" s="151" t="s">
        <v>653</v>
      </c>
      <c r="C61" s="156" t="s">
        <v>660</v>
      </c>
      <c r="D61" s="156"/>
    </row>
  </sheetData>
  <mergeCells count="6">
    <mergeCell ref="C61:D61"/>
    <mergeCell ref="A1:C1"/>
    <mergeCell ref="A2:C2"/>
    <mergeCell ref="A3:C3"/>
    <mergeCell ref="A4:C4"/>
    <mergeCell ref="C60:D60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3"/>
  <sheetViews>
    <sheetView workbookViewId="0">
      <selection activeCell="B54" sqref="B54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0" t="str">
        <f>'Notas a los Edos Financieros'!A1</f>
        <v>MUNICIPIO DE ACAMBARO, GTO. 2021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2021</v>
      </c>
    </row>
    <row r="2" spans="1:10" ht="18.95" customHeight="1" x14ac:dyDescent="0.2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0" t="str">
        <f>'Notas a los Edos Financieros'!A3</f>
        <v>CORRESPONDIENTE DEL 01 DE ENERO DEL 2021 AL 31 DE DICIEMBRE DEL 2021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2937110391.21</v>
      </c>
      <c r="E35" s="63">
        <v>2937110391.21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492122667.72000003</v>
      </c>
      <c r="D36" s="56">
        <v>0</v>
      </c>
      <c r="E36" s="56">
        <v>0</v>
      </c>
      <c r="F36" s="56">
        <v>492122667.72000003</v>
      </c>
    </row>
    <row r="37" spans="1:6" x14ac:dyDescent="0.2">
      <c r="A37" s="51">
        <v>8120</v>
      </c>
      <c r="B37" s="51" t="s">
        <v>95</v>
      </c>
      <c r="C37" s="56">
        <v>492122667.72000003</v>
      </c>
      <c r="D37" s="56">
        <v>392878070.91000003</v>
      </c>
      <c r="E37" s="56">
        <v>103706848.16</v>
      </c>
      <c r="F37" s="56">
        <v>202951444.97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103417559.84</v>
      </c>
      <c r="E38" s="56">
        <v>38227700.759999998</v>
      </c>
      <c r="F38" s="56">
        <v>-65189859.079999998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354054901.73000002</v>
      </c>
      <c r="E39" s="56">
        <v>354433339.56</v>
      </c>
      <c r="F39" s="56">
        <v>378437.83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236942.76</v>
      </c>
      <c r="E40" s="56">
        <v>354219586.75999999</v>
      </c>
      <c r="F40" s="56">
        <v>353982644</v>
      </c>
    </row>
    <row r="41" spans="1:6" x14ac:dyDescent="0.2">
      <c r="A41" s="51">
        <v>8210</v>
      </c>
      <c r="B41" s="51" t="s">
        <v>91</v>
      </c>
      <c r="C41" s="56">
        <v>492122667.72000003</v>
      </c>
      <c r="D41" s="56">
        <v>0</v>
      </c>
      <c r="E41" s="56">
        <v>0</v>
      </c>
      <c r="F41" s="56">
        <v>492122667.72000003</v>
      </c>
    </row>
    <row r="42" spans="1:6" x14ac:dyDescent="0.2">
      <c r="A42" s="51">
        <v>8220</v>
      </c>
      <c r="B42" s="51" t="s">
        <v>90</v>
      </c>
      <c r="C42" s="56">
        <v>492122667.72000003</v>
      </c>
      <c r="D42" s="56">
        <v>224457643.77000001</v>
      </c>
      <c r="E42" s="56">
        <v>590263183.38</v>
      </c>
      <c r="F42" s="56">
        <v>126317128.11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155591918.63</v>
      </c>
      <c r="E43" s="56">
        <v>220781777.71000001</v>
      </c>
      <c r="F43" s="56">
        <v>-65189859.079999998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437712966.12</v>
      </c>
      <c r="E44" s="56">
        <v>427479736.68000001</v>
      </c>
      <c r="F44" s="56">
        <v>10233229.439999999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426676787.75</v>
      </c>
      <c r="E45" s="56">
        <v>426676787.75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426975279.06999999</v>
      </c>
      <c r="E46" s="56">
        <v>418065403.68000001</v>
      </c>
      <c r="F46" s="56">
        <v>8909875.3900000006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415108320.63</v>
      </c>
      <c r="E47" s="56">
        <v>3256026.77</v>
      </c>
      <c r="F47" s="56">
        <v>411852293.86000001</v>
      </c>
    </row>
    <row r="48" spans="1:6" x14ac:dyDescent="0.2">
      <c r="A48" s="138"/>
    </row>
    <row r="49" spans="1:4" x14ac:dyDescent="0.2">
      <c r="A49" s="138"/>
      <c r="B49" s="42" t="s">
        <v>649</v>
      </c>
    </row>
    <row r="51" spans="1:4" x14ac:dyDescent="0.2">
      <c r="B51" s="59" t="s">
        <v>659</v>
      </c>
      <c r="C51" s="59" t="s">
        <v>662</v>
      </c>
      <c r="D51" s="59"/>
    </row>
    <row r="52" spans="1:4" x14ac:dyDescent="0.2">
      <c r="B52" s="151" t="s">
        <v>655</v>
      </c>
      <c r="C52" s="157" t="s">
        <v>658</v>
      </c>
      <c r="D52" s="157"/>
    </row>
    <row r="53" spans="1:4" x14ac:dyDescent="0.2">
      <c r="B53" s="151" t="s">
        <v>653</v>
      </c>
      <c r="C53" s="156" t="s">
        <v>654</v>
      </c>
      <c r="D53" s="15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7" t="s">
        <v>34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 x14ac:dyDescent="0.2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8" t="str">
        <f>'Notas a los Edos Financieros'!A1</f>
        <v>MUNICIPIO DE ACAMBARO, GTO. 2021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8" t="str">
        <f>'Notas a los Edos Financieros'!A3</f>
        <v>CORRESPONDIENTE DEL 01 DE ENERO DEL 2021 AL 31 DE DICIEMBRE DEL 2021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53139574.759999998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44247725.689999998</v>
      </c>
      <c r="D20" s="46">
        <v>44247725.689999998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7300</v>
      </c>
      <c r="D21" s="46">
        <v>7300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13787211.5</v>
      </c>
      <c r="D27" s="46">
        <v>13787211.5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144450.25</v>
      </c>
      <c r="D28" s="46">
        <v>144450.25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447632.95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659115820.40999997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181106194.47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78664146.469999999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9762283.5899999999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2318056.7000000002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37706627.579999998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8269136.6299999999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15590697.970000001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5375086.0899999999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5375086.0899999999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66673200.119999997</v>
      </c>
      <c r="D103" s="46">
        <v>66673200.119999997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25989500.350000001</v>
      </c>
      <c r="D105" s="46">
        <v>25989500.350000001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1149502.5</v>
      </c>
      <c r="D106" s="46">
        <v>1149502.5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3606705.91</v>
      </c>
      <c r="D110" s="46">
        <v>3606705.91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33381761.5</v>
      </c>
      <c r="D112" s="46">
        <v>33381761.5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D23" sqref="D2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3" t="str">
        <f>ESF!A1</f>
        <v>MUNICIPIO DE ACAMBARO, GTO. 2021</v>
      </c>
      <c r="B1" s="153"/>
      <c r="C1" s="153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3" t="s">
        <v>290</v>
      </c>
      <c r="B2" s="153"/>
      <c r="C2" s="153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3" t="str">
        <f>ESF!A3</f>
        <v>CORRESPONDIENTE DEL 01 DE ENERO DEL 2021 AL 31 DE DICIEMBRE DEL 2021</v>
      </c>
      <c r="B3" s="153"/>
      <c r="C3" s="153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52536267.939999998</v>
      </c>
      <c r="D8" s="70"/>
      <c r="E8" s="68"/>
    </row>
    <row r="9" spans="1:5" x14ac:dyDescent="0.2">
      <c r="A9" s="69">
        <v>4110</v>
      </c>
      <c r="B9" s="70" t="s">
        <v>293</v>
      </c>
      <c r="C9" s="73">
        <v>24586742.030000001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9064.5300000000007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24577677.5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1633682.83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1633682.83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12014754.859999999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12014754.859999999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10384144.380000001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211635.1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3915594.9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1292937.1499999999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2622657.75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309677794.74000001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309677794.74000001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149216893.15000001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159449901.59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1011000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276941.78000000003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197376.77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79565.009999999995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401228822.18000001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241407153.56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141609743.27000001</v>
      </c>
      <c r="D100" s="74">
        <f t="shared" ref="D100:D163" si="0">C100/$C$99</f>
        <v>0.58660127167608533</v>
      </c>
      <c r="E100" s="70"/>
    </row>
    <row r="101" spans="1:5" x14ac:dyDescent="0.2">
      <c r="A101" s="72">
        <v>5111</v>
      </c>
      <c r="B101" s="70" t="s">
        <v>349</v>
      </c>
      <c r="C101" s="73">
        <v>102816492.58</v>
      </c>
      <c r="D101" s="74">
        <f t="shared" si="0"/>
        <v>0.4259049123597976</v>
      </c>
      <c r="E101" s="70"/>
    </row>
    <row r="102" spans="1:5" x14ac:dyDescent="0.2">
      <c r="A102" s="72">
        <v>5112</v>
      </c>
      <c r="B102" s="70" t="s">
        <v>350</v>
      </c>
      <c r="C102" s="73">
        <v>4064586.24</v>
      </c>
      <c r="D102" s="74">
        <f t="shared" si="0"/>
        <v>1.6837057974712324E-2</v>
      </c>
      <c r="E102" s="70"/>
    </row>
    <row r="103" spans="1:5" x14ac:dyDescent="0.2">
      <c r="A103" s="72">
        <v>5113</v>
      </c>
      <c r="B103" s="70" t="s">
        <v>351</v>
      </c>
      <c r="C103" s="73">
        <v>2368801.94</v>
      </c>
      <c r="D103" s="74">
        <f t="shared" si="0"/>
        <v>9.8124761634756259E-3</v>
      </c>
      <c r="E103" s="70"/>
    </row>
    <row r="104" spans="1:5" x14ac:dyDescent="0.2">
      <c r="A104" s="72">
        <v>5114</v>
      </c>
      <c r="B104" s="70" t="s">
        <v>352</v>
      </c>
      <c r="C104" s="73">
        <v>17889980.719999999</v>
      </c>
      <c r="D104" s="74">
        <f t="shared" si="0"/>
        <v>7.410708612474308E-2</v>
      </c>
      <c r="E104" s="70"/>
    </row>
    <row r="105" spans="1:5" x14ac:dyDescent="0.2">
      <c r="A105" s="72">
        <v>5115</v>
      </c>
      <c r="B105" s="70" t="s">
        <v>353</v>
      </c>
      <c r="C105" s="73">
        <v>11567609.789999999</v>
      </c>
      <c r="D105" s="74">
        <f t="shared" si="0"/>
        <v>4.791742754683926E-2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30429103.640000001</v>
      </c>
      <c r="D107" s="74">
        <f t="shared" si="0"/>
        <v>0.12604888956795998</v>
      </c>
      <c r="E107" s="70"/>
    </row>
    <row r="108" spans="1:5" x14ac:dyDescent="0.2">
      <c r="A108" s="72">
        <v>5121</v>
      </c>
      <c r="B108" s="70" t="s">
        <v>356</v>
      </c>
      <c r="C108" s="73">
        <v>2326299.7999999998</v>
      </c>
      <c r="D108" s="74">
        <f t="shared" si="0"/>
        <v>9.6364161777907492E-3</v>
      </c>
      <c r="E108" s="70"/>
    </row>
    <row r="109" spans="1:5" x14ac:dyDescent="0.2">
      <c r="A109" s="72">
        <v>5122</v>
      </c>
      <c r="B109" s="70" t="s">
        <v>357</v>
      </c>
      <c r="C109" s="73">
        <v>177504.41</v>
      </c>
      <c r="D109" s="74">
        <f t="shared" si="0"/>
        <v>7.3529059674647362E-4</v>
      </c>
      <c r="E109" s="70"/>
    </row>
    <row r="110" spans="1:5" x14ac:dyDescent="0.2">
      <c r="A110" s="72">
        <v>5123</v>
      </c>
      <c r="B110" s="70" t="s">
        <v>358</v>
      </c>
      <c r="C110" s="73">
        <v>9536493.8200000003</v>
      </c>
      <c r="D110" s="74">
        <f t="shared" si="0"/>
        <v>3.9503774761296684E-2</v>
      </c>
      <c r="E110" s="70"/>
    </row>
    <row r="111" spans="1:5" x14ac:dyDescent="0.2">
      <c r="A111" s="72">
        <v>5124</v>
      </c>
      <c r="B111" s="70" t="s">
        <v>359</v>
      </c>
      <c r="C111" s="73">
        <v>5423509.1500000004</v>
      </c>
      <c r="D111" s="74">
        <f t="shared" si="0"/>
        <v>2.2466232131153587E-2</v>
      </c>
      <c r="E111" s="70"/>
    </row>
    <row r="112" spans="1:5" x14ac:dyDescent="0.2">
      <c r="A112" s="72">
        <v>5125</v>
      </c>
      <c r="B112" s="70" t="s">
        <v>360</v>
      </c>
      <c r="C112" s="73">
        <v>65246.239999999998</v>
      </c>
      <c r="D112" s="74">
        <f t="shared" si="0"/>
        <v>2.7027467511969781E-4</v>
      </c>
      <c r="E112" s="70"/>
    </row>
    <row r="113" spans="1:5" x14ac:dyDescent="0.2">
      <c r="A113" s="72">
        <v>5126</v>
      </c>
      <c r="B113" s="70" t="s">
        <v>361</v>
      </c>
      <c r="C113" s="73">
        <v>10359324.58</v>
      </c>
      <c r="D113" s="74">
        <f t="shared" si="0"/>
        <v>4.2912251883311589E-2</v>
      </c>
      <c r="E113" s="70"/>
    </row>
    <row r="114" spans="1:5" x14ac:dyDescent="0.2">
      <c r="A114" s="72">
        <v>5127</v>
      </c>
      <c r="B114" s="70" t="s">
        <v>362</v>
      </c>
      <c r="C114" s="73">
        <v>333972.09000000003</v>
      </c>
      <c r="D114" s="74">
        <f t="shared" si="0"/>
        <v>1.3834390782334197E-3</v>
      </c>
      <c r="E114" s="70"/>
    </row>
    <row r="115" spans="1:5" x14ac:dyDescent="0.2">
      <c r="A115" s="72">
        <v>5128</v>
      </c>
      <c r="B115" s="70" t="s">
        <v>363</v>
      </c>
      <c r="C115" s="73">
        <v>49000</v>
      </c>
      <c r="D115" s="74">
        <f t="shared" si="0"/>
        <v>2.029765865567915E-4</v>
      </c>
      <c r="E115" s="70"/>
    </row>
    <row r="116" spans="1:5" x14ac:dyDescent="0.2">
      <c r="A116" s="72">
        <v>5129</v>
      </c>
      <c r="B116" s="70" t="s">
        <v>364</v>
      </c>
      <c r="C116" s="73">
        <v>2157753.5499999998</v>
      </c>
      <c r="D116" s="74">
        <f t="shared" si="0"/>
        <v>8.9382336777510032E-3</v>
      </c>
      <c r="E116" s="70"/>
    </row>
    <row r="117" spans="1:5" x14ac:dyDescent="0.2">
      <c r="A117" s="72">
        <v>5130</v>
      </c>
      <c r="B117" s="70" t="s">
        <v>365</v>
      </c>
      <c r="C117" s="73">
        <v>69368306.650000006</v>
      </c>
      <c r="D117" s="74">
        <f t="shared" si="0"/>
        <v>0.28734983875595477</v>
      </c>
      <c r="E117" s="70"/>
    </row>
    <row r="118" spans="1:5" x14ac:dyDescent="0.2">
      <c r="A118" s="72">
        <v>5131</v>
      </c>
      <c r="B118" s="70" t="s">
        <v>366</v>
      </c>
      <c r="C118" s="73">
        <v>58065777.810000002</v>
      </c>
      <c r="D118" s="74">
        <f t="shared" si="0"/>
        <v>0.24053047705385489</v>
      </c>
      <c r="E118" s="70"/>
    </row>
    <row r="119" spans="1:5" x14ac:dyDescent="0.2">
      <c r="A119" s="72">
        <v>5132</v>
      </c>
      <c r="B119" s="70" t="s">
        <v>367</v>
      </c>
      <c r="C119" s="73">
        <v>1721240.65</v>
      </c>
      <c r="D119" s="74">
        <f t="shared" si="0"/>
        <v>7.1300316689753684E-3</v>
      </c>
      <c r="E119" s="70"/>
    </row>
    <row r="120" spans="1:5" x14ac:dyDescent="0.2">
      <c r="A120" s="72">
        <v>5133</v>
      </c>
      <c r="B120" s="70" t="s">
        <v>368</v>
      </c>
      <c r="C120" s="73">
        <v>626374.61</v>
      </c>
      <c r="D120" s="74">
        <f t="shared" si="0"/>
        <v>2.5946812294620719E-3</v>
      </c>
      <c r="E120" s="70"/>
    </row>
    <row r="121" spans="1:5" x14ac:dyDescent="0.2">
      <c r="A121" s="72">
        <v>5134</v>
      </c>
      <c r="B121" s="70" t="s">
        <v>369</v>
      </c>
      <c r="C121" s="73">
        <v>1287430.01</v>
      </c>
      <c r="D121" s="74">
        <f t="shared" si="0"/>
        <v>5.3330234461342035E-3</v>
      </c>
      <c r="E121" s="70"/>
    </row>
    <row r="122" spans="1:5" x14ac:dyDescent="0.2">
      <c r="A122" s="72">
        <v>5135</v>
      </c>
      <c r="B122" s="70" t="s">
        <v>370</v>
      </c>
      <c r="C122" s="73">
        <v>1374971.11</v>
      </c>
      <c r="D122" s="74">
        <f t="shared" si="0"/>
        <v>5.6956518882041373E-3</v>
      </c>
      <c r="E122" s="70"/>
    </row>
    <row r="123" spans="1:5" x14ac:dyDescent="0.2">
      <c r="A123" s="72">
        <v>5136</v>
      </c>
      <c r="B123" s="70" t="s">
        <v>371</v>
      </c>
      <c r="C123" s="73">
        <v>758836.17</v>
      </c>
      <c r="D123" s="74">
        <f t="shared" si="0"/>
        <v>3.1433872559679422E-3</v>
      </c>
      <c r="E123" s="70"/>
    </row>
    <row r="124" spans="1:5" x14ac:dyDescent="0.2">
      <c r="A124" s="72">
        <v>5137</v>
      </c>
      <c r="B124" s="70" t="s">
        <v>372</v>
      </c>
      <c r="C124" s="73">
        <v>31697.7</v>
      </c>
      <c r="D124" s="74">
        <f t="shared" si="0"/>
        <v>1.3130389689186144E-4</v>
      </c>
      <c r="E124" s="70"/>
    </row>
    <row r="125" spans="1:5" x14ac:dyDescent="0.2">
      <c r="A125" s="72">
        <v>5138</v>
      </c>
      <c r="B125" s="70" t="s">
        <v>373</v>
      </c>
      <c r="C125" s="73">
        <v>3066732.64</v>
      </c>
      <c r="D125" s="74">
        <f t="shared" si="0"/>
        <v>1.2703569860193832E-2</v>
      </c>
      <c r="E125" s="70"/>
    </row>
    <row r="126" spans="1:5" x14ac:dyDescent="0.2">
      <c r="A126" s="72">
        <v>5139</v>
      </c>
      <c r="B126" s="70" t="s">
        <v>374</v>
      </c>
      <c r="C126" s="73">
        <v>5337517.95</v>
      </c>
      <c r="D126" s="74">
        <f t="shared" si="0"/>
        <v>2.2110023962787825E-2</v>
      </c>
      <c r="E126" s="70"/>
    </row>
    <row r="127" spans="1:5" x14ac:dyDescent="0.2">
      <c r="A127" s="72">
        <v>5200</v>
      </c>
      <c r="B127" s="70" t="s">
        <v>375</v>
      </c>
      <c r="C127" s="73">
        <v>34547567.25</v>
      </c>
      <c r="D127" s="74">
        <f t="shared" si="0"/>
        <v>0.14310912804584083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14098786.869999999</v>
      </c>
      <c r="D131" s="74">
        <f t="shared" si="0"/>
        <v>5.8402523131924705E-2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1030801.02</v>
      </c>
      <c r="D134" s="74">
        <f t="shared" si="0"/>
        <v>4.2699688256909998E-3</v>
      </c>
      <c r="E134" s="70"/>
    </row>
    <row r="135" spans="1:5" x14ac:dyDescent="0.2">
      <c r="A135" s="72">
        <v>5231</v>
      </c>
      <c r="B135" s="70" t="s">
        <v>382</v>
      </c>
      <c r="C135" s="73">
        <v>1030801.02</v>
      </c>
      <c r="D135" s="74">
        <f t="shared" si="0"/>
        <v>4.2699688256909998E-3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19417979.359999999</v>
      </c>
      <c r="D137" s="74">
        <f t="shared" si="0"/>
        <v>8.0436636088225114E-2</v>
      </c>
      <c r="E137" s="70"/>
    </row>
    <row r="138" spans="1:5" x14ac:dyDescent="0.2">
      <c r="A138" s="72">
        <v>5241</v>
      </c>
      <c r="B138" s="70" t="s">
        <v>384</v>
      </c>
      <c r="C138" s="73">
        <v>15541590.800000001</v>
      </c>
      <c r="D138" s="74">
        <f t="shared" si="0"/>
        <v>6.4379164290743571E-2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1302088.46</v>
      </c>
      <c r="D140" s="74">
        <f t="shared" si="0"/>
        <v>5.3937443062405986E-3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254113.2</v>
      </c>
      <c r="D167" s="74">
        <f t="shared" si="1"/>
        <v>1.0526332639800668E-3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254113.2</v>
      </c>
      <c r="D169" s="74">
        <f t="shared" si="1"/>
        <v>1.0526332639800668E-3</v>
      </c>
      <c r="E169" s="70"/>
    </row>
    <row r="170" spans="1:5" x14ac:dyDescent="0.2">
      <c r="A170" s="72">
        <v>5400</v>
      </c>
      <c r="B170" s="70" t="s">
        <v>412</v>
      </c>
      <c r="C170" s="73">
        <v>109511.1</v>
      </c>
      <c r="D170" s="74">
        <f t="shared" si="1"/>
        <v>4.5363651567509084E-4</v>
      </c>
      <c r="E170" s="70"/>
    </row>
    <row r="171" spans="1:5" x14ac:dyDescent="0.2">
      <c r="A171" s="72">
        <v>5410</v>
      </c>
      <c r="B171" s="70" t="s">
        <v>413</v>
      </c>
      <c r="C171" s="73">
        <v>109511.1</v>
      </c>
      <c r="D171" s="74">
        <f t="shared" si="1"/>
        <v>4.5363651567509084E-4</v>
      </c>
      <c r="E171" s="70"/>
    </row>
    <row r="172" spans="1:5" x14ac:dyDescent="0.2">
      <c r="A172" s="72">
        <v>5411</v>
      </c>
      <c r="B172" s="70" t="s">
        <v>414</v>
      </c>
      <c r="C172" s="73">
        <v>109511.1</v>
      </c>
      <c r="D172" s="74">
        <f t="shared" si="1"/>
        <v>4.5363651567509084E-4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4780096.26</v>
      </c>
      <c r="D189" s="74">
        <f t="shared" si="1"/>
        <v>1.9800971883013985E-2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6853132.1399999997</v>
      </c>
      <c r="D191" s="74">
        <f t="shared" si="1"/>
        <v>2.8388272836731423E-2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113277248.67</v>
      </c>
      <c r="D218" s="74">
        <f t="shared" si="1"/>
        <v>0.46923733203227452</v>
      </c>
      <c r="E218" s="70"/>
    </row>
    <row r="219" spans="1:5" x14ac:dyDescent="0.2">
      <c r="A219" s="72">
        <v>5610</v>
      </c>
      <c r="B219" s="70" t="s">
        <v>452</v>
      </c>
      <c r="C219" s="73">
        <v>113277248.67</v>
      </c>
      <c r="D219" s="74">
        <f t="shared" si="1"/>
        <v>0.46923733203227452</v>
      </c>
      <c r="E219" s="70"/>
    </row>
    <row r="220" spans="1:5" x14ac:dyDescent="0.2">
      <c r="A220" s="72">
        <v>5611</v>
      </c>
      <c r="B220" s="70" t="s">
        <v>453</v>
      </c>
      <c r="C220" s="73">
        <v>113277248.67</v>
      </c>
      <c r="D220" s="74">
        <f t="shared" si="1"/>
        <v>0.46923733203227452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0" t="str">
        <f>ESF!A1</f>
        <v>MUNICIPIO DE ACAMBARO, GTO. 2021</v>
      </c>
      <c r="B1" s="160"/>
      <c r="C1" s="160"/>
      <c r="D1" s="49" t="s">
        <v>179</v>
      </c>
      <c r="E1" s="50">
        <f>'Notas a los Edos Financieros'!D1</f>
        <v>2021</v>
      </c>
    </row>
    <row r="2" spans="1:5" ht="18.95" customHeight="1" x14ac:dyDescent="0.2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0" t="str">
        <f>ESF!A3</f>
        <v>CORRESPONDIENTE DEL 01 DE ENERO DEL 2021 AL 31 DE DICIEMBRE DEL 2021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287458011.37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-38737817.719999999</v>
      </c>
    </row>
    <row r="15" spans="1:5" x14ac:dyDescent="0.2">
      <c r="A15" s="55">
        <v>3220</v>
      </c>
      <c r="B15" s="51" t="s">
        <v>459</v>
      </c>
      <c r="C15" s="56">
        <v>453597059.93000001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43" workbookViewId="0">
      <selection activeCell="C47" sqref="C47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0" t="str">
        <f>ESF!A1</f>
        <v>MUNICIPIO DE ACAMBARO, GTO. 2021</v>
      </c>
      <c r="B1" s="160"/>
      <c r="C1" s="160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0" t="str">
        <f>ESF!A3</f>
        <v>CORRESPONDIENTE DEL 01 DE ENERO DEL 2021 AL 31 DE DICIEMBRE DEL 2021</v>
      </c>
      <c r="B3" s="160"/>
      <c r="C3" s="160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29605.16</v>
      </c>
      <c r="D8" s="56">
        <v>41120.160000000003</v>
      </c>
    </row>
    <row r="9" spans="1:5" x14ac:dyDescent="0.2">
      <c r="A9" s="55">
        <v>1112</v>
      </c>
      <c r="B9" s="51" t="s">
        <v>474</v>
      </c>
      <c r="C9" s="56">
        <v>29076412.960000001</v>
      </c>
      <c r="D9" s="56">
        <v>66214219.5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-0.01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29106018.120000001</v>
      </c>
      <c r="D15" s="124">
        <f>SUM(D8:D14)</f>
        <v>66255339.649999999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659115820.40999997</v>
      </c>
      <c r="D20" s="124">
        <f>SUM(D21:D27)</f>
        <v>19618105.079999998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181106194.47</v>
      </c>
      <c r="D24" s="56">
        <v>19618105.079999998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78664146.469999999</v>
      </c>
      <c r="D28" s="124">
        <f>SUM(D29:D36)</f>
        <v>8551993.5899999999</v>
      </c>
    </row>
    <row r="29" spans="1:4" x14ac:dyDescent="0.2">
      <c r="A29" s="55">
        <v>1241</v>
      </c>
      <c r="B29" s="51" t="s">
        <v>224</v>
      </c>
      <c r="C29" s="56">
        <v>9762283.5899999999</v>
      </c>
      <c r="D29" s="56">
        <v>2139163.6800000002</v>
      </c>
    </row>
    <row r="30" spans="1:4" x14ac:dyDescent="0.2">
      <c r="A30" s="55">
        <v>1242</v>
      </c>
      <c r="B30" s="51" t="s">
        <v>225</v>
      </c>
      <c r="C30" s="56">
        <v>2318056.7000000002</v>
      </c>
      <c r="D30" s="56">
        <v>-58987.95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4973024</v>
      </c>
    </row>
    <row r="32" spans="1:4" x14ac:dyDescent="0.2">
      <c r="A32" s="55">
        <v>1244</v>
      </c>
      <c r="B32" s="51" t="s">
        <v>227</v>
      </c>
      <c r="C32" s="56">
        <v>37706627.579999998</v>
      </c>
      <c r="D32" s="56">
        <v>-684505.01</v>
      </c>
    </row>
    <row r="33" spans="1:4" x14ac:dyDescent="0.2">
      <c r="A33" s="55">
        <v>1245</v>
      </c>
      <c r="B33" s="51" t="s">
        <v>228</v>
      </c>
      <c r="C33" s="56">
        <v>8269136.6299999999</v>
      </c>
      <c r="D33" s="56">
        <v>643220</v>
      </c>
    </row>
    <row r="34" spans="1:4" x14ac:dyDescent="0.2">
      <c r="A34" s="55">
        <v>1246</v>
      </c>
      <c r="B34" s="51" t="s">
        <v>229</v>
      </c>
      <c r="C34" s="56">
        <v>15590697.970000001</v>
      </c>
      <c r="D34" s="56">
        <v>1540078.87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738962244.50999999</v>
      </c>
      <c r="D43" s="124">
        <f>D20+D28+D37</f>
        <v>28170098.669999998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-38737817.719999999</v>
      </c>
      <c r="D47" s="124">
        <v>19394713.870000001</v>
      </c>
    </row>
    <row r="48" spans="1:4" x14ac:dyDescent="0.2">
      <c r="A48" s="55"/>
      <c r="B48" s="140" t="s">
        <v>617</v>
      </c>
      <c r="C48" s="124">
        <f>C49+C61+C93+C96</f>
        <v>136653216.56999999</v>
      </c>
      <c r="D48" s="124">
        <f>D49+D61+D93+D96</f>
        <v>80379418.739999995</v>
      </c>
    </row>
    <row r="49" spans="1:4" x14ac:dyDescent="0.2">
      <c r="A49" s="62">
        <v>5400</v>
      </c>
      <c r="B49" s="63" t="s">
        <v>412</v>
      </c>
      <c r="C49" s="124">
        <f>C50+C52+C54+C56+C58</f>
        <v>109511.1</v>
      </c>
      <c r="D49" s="124">
        <f>D50+D52+D54+D56+D58</f>
        <v>109511.1</v>
      </c>
    </row>
    <row r="50" spans="1:4" x14ac:dyDescent="0.2">
      <c r="A50" s="55">
        <v>5410</v>
      </c>
      <c r="B50" s="51" t="s">
        <v>621</v>
      </c>
      <c r="C50" s="56">
        <f>C51</f>
        <v>109511.1</v>
      </c>
      <c r="D50" s="56">
        <f>D51</f>
        <v>109511.1</v>
      </c>
    </row>
    <row r="51" spans="1:4" x14ac:dyDescent="0.2">
      <c r="A51" s="55">
        <v>5411</v>
      </c>
      <c r="B51" s="51" t="s">
        <v>414</v>
      </c>
      <c r="C51" s="56">
        <v>109511.1</v>
      </c>
      <c r="D51" s="56">
        <v>109511.1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23266456.799999997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11633228.399999999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4780096.26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6853132.1399999997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113277248.67</v>
      </c>
      <c r="D93" s="124">
        <f>D94</f>
        <v>80269907.640000001</v>
      </c>
    </row>
    <row r="94" spans="1:4" x14ac:dyDescent="0.2">
      <c r="A94" s="55">
        <v>5610</v>
      </c>
      <c r="B94" s="51" t="s">
        <v>452</v>
      </c>
      <c r="C94" s="56">
        <f>C95</f>
        <v>113277248.67</v>
      </c>
      <c r="D94" s="56">
        <f>D95</f>
        <v>80269907.640000001</v>
      </c>
    </row>
    <row r="95" spans="1:4" x14ac:dyDescent="0.2">
      <c r="A95" s="55">
        <v>5611</v>
      </c>
      <c r="B95" s="51" t="s">
        <v>453</v>
      </c>
      <c r="C95" s="56">
        <v>113277248.67</v>
      </c>
      <c r="D95" s="56">
        <v>80269907.640000001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97915398.849999994</v>
      </c>
      <c r="D113" s="124">
        <f>D47+D48-D102</f>
        <v>99774132.609999999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2022-01-26T22:13:46Z</cp:lastPrinted>
  <dcterms:created xsi:type="dcterms:W3CDTF">2012-12-11T20:36:24Z</dcterms:created>
  <dcterms:modified xsi:type="dcterms:W3CDTF">2022-01-26T22:14:32Z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